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<sst xmlns="http://schemas.openxmlformats.org/spreadsheetml/2006/main" count="53" uniqueCount="52">
  <si>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</si>
  <si>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</si>
  <si>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</si>
  <si>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</si>
  <si>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</si>
  <si>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</si>
  <si>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</si>
  <si>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</si>
  <si>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</si>
  <si>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</si>
  <si>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</si>
  <si>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</si>
  <si>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</si>
  <si>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</si>
  <si>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</si>
  <si>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</si>
  <si>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</si>
  <si>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</si>
  <si>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</si>
  <si>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</si>
  <si>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</si>
  <si>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</si>
  <si>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</si>
  <si>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</si>
  <si>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</si>
  <si>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</si>
  <si>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</si>
  <si>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</si>
  <si>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</si>
  <si>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</si>
  <si>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</si>
  <si>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</si>
  <si>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</si>
  <si>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</si>
  <si>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</si>
  <si>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</si>
  <si>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</si>
  <si>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</si>
  <si>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</si>
  <si>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</si>
  <si>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</si>
  <si>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</si>
  <si>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</si>
  <si>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План на І квартал </t>
  </si>
  <si>
    <t xml:space="preserve">Виконано за І квартал 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</si>
  <si>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</si>
  <si>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</si>
  <si>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</si>
  <si>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</si>
  <si>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Додаток  до рішення районної ради                                                    від "__ "______  2023 року                                                                            "Про звіт про виконання районного бюджету  за І квартал 2023 року"</t>
  </si>
  <si>
    <t>Виконання районного бюджету за І кв. 2023 року</t>
  </si>
  <si>
    <t>Бюджет на 2023 рік                             (із внесеними змінами)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</si>
</sst>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justify" vertical="center"/>
    </xf>
    <xf numFmtId="192" fontId="12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192" fontId="12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92" fontId="6" fillId="34" borderId="10" xfId="0" applyNumberFormat="1" applyFont="1" applyFill="1" applyBorder="1" applyAlignment="1">
      <alignment/>
    </xf>
    <xf numFmtId="192" fontId="6" fillId="34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wrapText="1"/>
    </xf>
    <xf numFmtId="192" fontId="14" fillId="0" borderId="10" xfId="0" applyNumberFormat="1" applyFont="1" applyBorder="1" applyAlignment="1">
      <alignment/>
    </xf>
    <xf numFmtId="192" fontId="1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192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192" fontId="14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wrapText="1"/>
    </xf>
    <xf numFmtId="19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192" fontId="6" fillId="35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54" applyFont="1" applyBorder="1" applyAlignment="1">
      <alignment/>
      <protection/>
    </xf>
    <xf numFmtId="49" fontId="14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2" fontId="6" fillId="0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 applyProtection="1">
      <alignment horizontal="right" shrinkToFi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192" fontId="5" fillId="0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justify" vertical="center"/>
    </xf>
    <xf numFmtId="192" fontId="5" fillId="34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right"/>
    </xf>
    <xf numFmtId="192" fontId="16" fillId="0" borderId="10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54" applyFont="1" applyBorder="1" applyAlignment="1">
      <alignment wrapText="1"/>
      <protection/>
    </xf>
    <xf numFmtId="2" fontId="11" fillId="0" borderId="10" xfId="0" applyNumberFormat="1" applyFont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left" wrapText="1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икон. доходів за І кв. 2017 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4"/>
  <sheetViews>
    <sheetView tabSelected="1" view="pageBreakPreview" zoomScale="70" zoomScaleSheetLayoutView="70" zoomScalePageLayoutView="0" workbookViewId="0" topLeftCell="B1">
      <pane xSplit="2" ySplit="4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F44" sqref="F44"/>
    </sheetView>
  </sheetViews>
  <sheetFormatPr defaultColWidth="9.00390625" defaultRowHeight="12.75"/>
  <cols>
    <col min="1" max="1" width="9.125" style="1" customWidth="1"/>
    <col min="2" max="2" width="14.875" style="9" customWidth="1"/>
    <col min="3" max="3" width="57.25390625" style="1" customWidth="1"/>
    <col min="4" max="6" width="13.375" style="1" customWidth="1"/>
    <col min="7" max="7" width="10.625" style="1" customWidth="1"/>
    <col min="8" max="8" width="11.00390625" style="1" customWidth="1"/>
    <col min="9" max="9" width="15.875" style="1" customWidth="1"/>
    <col min="10" max="16384" width="9.125" style="1" customWidth="1"/>
  </cols>
  <sheetData>
    <row r="1" spans="5:8" ht="53.25" customHeight="1">
      <c r="E1" s="72" t="s">
        <v>49</v>
      </c>
      <c r="F1" s="72"/>
      <c r="G1" s="72"/>
      <c r="H1" s="72"/>
    </row>
    <row r="2" spans="2:8" s="2" customFormat="1" ht="20.25">
      <c r="B2" s="71" t="s">
        <v>50</v>
      </c>
      <c r="C2" s="71"/>
      <c r="D2" s="71"/>
      <c r="E2" s="71"/>
      <c r="F2" s="71"/>
      <c r="G2" s="71"/>
      <c r="H2" s="71"/>
    </row>
    <row r="3" ht="15">
      <c r="G3" s="10" t="s">
        <v>17</v>
      </c>
    </row>
    <row r="4" spans="2:8" s="9" customFormat="1" ht="61.5" customHeight="1">
      <c r="B4" s="8" t="s">
        <v>4</v>
      </c>
      <c r="C4" s="8" t="s">
        <v>5</v>
      </c>
      <c r="D4" s="13" t="s">
        <v>51</v>
      </c>
      <c r="E4" s="13" t="s">
        <v>43</v>
      </c>
      <c r="F4" s="13" t="s">
        <v>44</v>
      </c>
      <c r="G4" s="13" t="s">
        <v>12</v>
      </c>
      <c r="H4" s="13" t="s">
        <v>13</v>
      </c>
    </row>
    <row r="5" spans="2:8" ht="23.25" customHeight="1">
      <c r="B5" s="4"/>
      <c r="C5" s="11" t="s">
        <v>28</v>
      </c>
      <c r="D5" s="3"/>
      <c r="E5" s="3"/>
      <c r="F5" s="4"/>
      <c r="G5" s="4"/>
      <c r="H5" s="4"/>
    </row>
    <row r="6" spans="2:8" ht="23.25" customHeight="1">
      <c r="B6" s="22">
        <v>10000000</v>
      </c>
      <c r="C6" s="22" t="s">
        <v>0</v>
      </c>
      <c r="D6" s="23">
        <f>D8+D9+D10</f>
        <v>0</v>
      </c>
      <c r="E6" s="23">
        <f>E8+E9+E10</f>
        <v>0</v>
      </c>
      <c r="F6" s="23">
        <f>F8+F9+F10</f>
        <v>-0.4</v>
      </c>
      <c r="G6" s="24">
        <f>IF(D6=0,"",IF(F6/D6*100&gt;=200,"В/100",F6/D6*100))</f>
      </c>
      <c r="H6" s="24">
        <f>IF(E6=0,"",IF(F6/E6*100&gt;=200,"В/100",F6/E6*100))</f>
      </c>
    </row>
    <row r="7" spans="2:8" ht="62.25" customHeight="1">
      <c r="B7" s="25">
        <v>11000000</v>
      </c>
      <c r="C7" s="25" t="s">
        <v>20</v>
      </c>
      <c r="D7" s="26">
        <f>D8+D9</f>
        <v>0</v>
      </c>
      <c r="E7" s="26">
        <f>E8+E9</f>
        <v>0</v>
      </c>
      <c r="F7" s="26">
        <f>F8+F9</f>
        <v>-0.4</v>
      </c>
      <c r="G7" s="27">
        <f>IF(D7=0,"",IF(F7/D7*100&gt;=200,"В/100",F7/D7*100))</f>
      </c>
      <c r="H7" s="27">
        <f>IF(E7=0,"",IF(F7/E7*100&gt;=200,"В/100",F7/E7*100))</f>
      </c>
    </row>
    <row r="8" spans="2:8" ht="20.25" hidden="1">
      <c r="B8" s="28">
        <v>11010000</v>
      </c>
      <c r="C8" s="35" t="s">
        <v>19</v>
      </c>
      <c r="D8" s="28"/>
      <c r="E8" s="28"/>
      <c r="F8" s="28"/>
      <c r="G8" s="29">
        <f aca="true" t="shared" si="0" ref="G8:G46">IF(D8=0,"",IF(F8/D8*100&gt;=200,"В/100",F8/D8*100))</f>
      </c>
      <c r="H8" s="29">
        <f aca="true" t="shared" si="1" ref="H8:H46">IF(E8=0,"",IF(F8/E8*100&gt;=200,"В/100",F8/E8*100))</f>
      </c>
    </row>
    <row r="9" spans="2:8" ht="20.25">
      <c r="B9" s="28">
        <v>11020000</v>
      </c>
      <c r="C9" s="64" t="s">
        <v>14</v>
      </c>
      <c r="D9" s="28">
        <v>0</v>
      </c>
      <c r="E9" s="28">
        <v>0</v>
      </c>
      <c r="F9" s="28">
        <v>-0.4</v>
      </c>
      <c r="G9" s="29">
        <f>IF(D9=0,"",IF(F9/D9*100&gt;=200,"В/100",F9/D9*100))</f>
      </c>
      <c r="H9" s="29">
        <f>IF(E9=0,"",IF(F9/E9*100&gt;=200,"В/100",F9/E9*100))</f>
      </c>
    </row>
    <row r="10" spans="2:8" ht="40.5" hidden="1">
      <c r="B10" s="28">
        <v>13000000</v>
      </c>
      <c r="C10" s="64" t="s">
        <v>45</v>
      </c>
      <c r="D10" s="28">
        <f>D11</f>
        <v>0</v>
      </c>
      <c r="E10" s="28">
        <f>E11</f>
        <v>0</v>
      </c>
      <c r="F10" s="28">
        <f>F11</f>
        <v>0</v>
      </c>
      <c r="G10" s="29">
        <f>IF(D10=0,"",IF(F10/D10*100&gt;=200,"В/100",F10/D10*100))</f>
      </c>
      <c r="H10" s="29">
        <f>IF(E10=0,"",IF(F10/E10*100&gt;=200,"В/100",F10/E10*100))</f>
      </c>
    </row>
    <row r="11" spans="2:8" ht="40.5" hidden="1">
      <c r="B11" s="28">
        <v>13010000</v>
      </c>
      <c r="C11" s="64" t="s">
        <v>46</v>
      </c>
      <c r="D11" s="28"/>
      <c r="E11" s="28"/>
      <c r="F11" s="28"/>
      <c r="G11" s="29">
        <f>IF(D11=0,"",IF(F11/D11*100&gt;=200,"В/100",F11/D11*100))</f>
      </c>
      <c r="H11" s="29">
        <f>IF(E11=0,"",IF(F11/E11*100&gt;=200,"В/100",F11/E11*100))</f>
      </c>
    </row>
    <row r="12" spans="2:8" ht="20.25">
      <c r="B12" s="22">
        <v>20000000</v>
      </c>
      <c r="C12" s="65" t="s">
        <v>1</v>
      </c>
      <c r="D12" s="24">
        <f>D15+D13+D19</f>
        <v>230</v>
      </c>
      <c r="E12" s="24">
        <f>E15+E13+E19</f>
        <v>11</v>
      </c>
      <c r="F12" s="24">
        <f>F15+F13+F19</f>
        <v>18.1</v>
      </c>
      <c r="G12" s="24">
        <f>IF(D12=0,"",IF(F12/D12*100&gt;=200,"В/100",F12/D12*100))</f>
        <v>7.8695652173913055</v>
      </c>
      <c r="H12" s="24">
        <f t="shared" si="1"/>
        <v>164.54545454545456</v>
      </c>
    </row>
    <row r="13" spans="2:8" ht="43.5" customHeight="1" hidden="1">
      <c r="B13" s="31">
        <v>21000000</v>
      </c>
      <c r="C13" s="25" t="s">
        <v>21</v>
      </c>
      <c r="D13" s="32">
        <f>D14</f>
        <v>0</v>
      </c>
      <c r="E13" s="32">
        <f>E14</f>
        <v>0</v>
      </c>
      <c r="F13" s="32">
        <f>F14</f>
        <v>0</v>
      </c>
      <c r="G13" s="32">
        <f t="shared" si="0"/>
      </c>
      <c r="H13" s="32">
        <f t="shared" si="1"/>
      </c>
    </row>
    <row r="14" spans="2:8" ht="165.75" customHeight="1" hidden="1">
      <c r="B14" s="28">
        <v>21010000</v>
      </c>
      <c r="C14" s="33" t="s">
        <v>22</v>
      </c>
      <c r="D14" s="34">
        <v>0</v>
      </c>
      <c r="E14" s="34">
        <v>0</v>
      </c>
      <c r="F14" s="34">
        <v>0</v>
      </c>
      <c r="G14" s="34">
        <f t="shared" si="0"/>
      </c>
      <c r="H14" s="34">
        <f t="shared" si="1"/>
      </c>
    </row>
    <row r="15" spans="2:8" ht="40.5">
      <c r="B15" s="31">
        <v>22000000</v>
      </c>
      <c r="C15" s="25" t="s">
        <v>15</v>
      </c>
      <c r="D15" s="32">
        <f>D17+D18+D16</f>
        <v>230</v>
      </c>
      <c r="E15" s="32">
        <f>E17+E18+E16</f>
        <v>11</v>
      </c>
      <c r="F15" s="32">
        <f>F17+F18+F16</f>
        <v>18.1</v>
      </c>
      <c r="G15" s="32">
        <f t="shared" si="0"/>
        <v>7.8695652173913055</v>
      </c>
      <c r="H15" s="32">
        <f t="shared" si="1"/>
        <v>164.54545454545456</v>
      </c>
    </row>
    <row r="16" spans="2:8" ht="20.25">
      <c r="B16" s="28">
        <v>22010000</v>
      </c>
      <c r="C16" s="35" t="s">
        <v>37</v>
      </c>
      <c r="D16" s="34">
        <v>230</v>
      </c>
      <c r="E16" s="34">
        <v>11</v>
      </c>
      <c r="F16" s="34">
        <v>18.1</v>
      </c>
      <c r="G16" s="34">
        <f>IF(D16=0,"",IF(F16/D16*100&gt;=200,"В/100",F16/D16*100))</f>
        <v>7.8695652173913055</v>
      </c>
      <c r="H16" s="34">
        <f>IF(E16=0,"",IF(F16/E16*100&gt;=200,"В/100",F16/E16*100))</f>
        <v>164.54545454545456</v>
      </c>
    </row>
    <row r="17" spans="2:8" ht="60.75" hidden="1">
      <c r="B17" s="36">
        <v>22080000</v>
      </c>
      <c r="C17" s="35" t="s">
        <v>23</v>
      </c>
      <c r="D17" s="34"/>
      <c r="E17" s="34"/>
      <c r="F17" s="28"/>
      <c r="G17" s="34">
        <f>IF(D17=0,"",IF(F17/D17*100&gt;=200,"В/100",F17/D17*100))</f>
      </c>
      <c r="H17" s="34">
        <f>IF(E17=0,"",IF(F17/E17*100&gt;=200,"В/100",F17/E17*100))</f>
      </c>
    </row>
    <row r="18" spans="2:9" ht="141.75" hidden="1">
      <c r="B18" s="36" t="s">
        <v>35</v>
      </c>
      <c r="C18" s="35" t="s">
        <v>36</v>
      </c>
      <c r="D18" s="34">
        <v>0</v>
      </c>
      <c r="E18" s="34">
        <v>0</v>
      </c>
      <c r="F18" s="37">
        <v>0</v>
      </c>
      <c r="G18" s="32">
        <f>IF(D18=0,"",IF(F18/D18*100&gt;=200,"В/100",F18/D18*100))</f>
      </c>
      <c r="H18" s="32">
        <f>IF(E18=0,"",IF(F18/E18*100&gt;=200,"В/100",F18/E18*100))</f>
      </c>
      <c r="I18"/>
    </row>
    <row r="19" spans="2:8" ht="20.25" customHeight="1" hidden="1">
      <c r="B19" s="38">
        <v>24000000</v>
      </c>
      <c r="C19" s="25" t="s">
        <v>24</v>
      </c>
      <c r="D19" s="32">
        <v>0</v>
      </c>
      <c r="E19" s="32"/>
      <c r="F19" s="32">
        <v>0</v>
      </c>
      <c r="G19" s="32">
        <f t="shared" si="0"/>
      </c>
      <c r="H19" s="32">
        <f t="shared" si="1"/>
      </c>
    </row>
    <row r="20" spans="2:8" ht="20.25" customHeight="1" hidden="1">
      <c r="B20" s="39" t="s">
        <v>25</v>
      </c>
      <c r="C20" s="35" t="s">
        <v>26</v>
      </c>
      <c r="D20" s="34">
        <v>50</v>
      </c>
      <c r="E20" s="34">
        <v>5</v>
      </c>
      <c r="F20" s="28">
        <v>62.2</v>
      </c>
      <c r="G20" s="34">
        <f t="shared" si="0"/>
        <v>124.4</v>
      </c>
      <c r="H20" s="34" t="str">
        <f t="shared" si="1"/>
        <v>В/100</v>
      </c>
    </row>
    <row r="21" spans="2:8" ht="27" customHeight="1">
      <c r="B21" s="40"/>
      <c r="C21" s="41" t="s">
        <v>11</v>
      </c>
      <c r="D21" s="42">
        <f>D6+D12</f>
        <v>230</v>
      </c>
      <c r="E21" s="42">
        <f>E6+E12</f>
        <v>11</v>
      </c>
      <c r="F21" s="42">
        <f>F6+F12</f>
        <v>17.700000000000003</v>
      </c>
      <c r="G21" s="42">
        <f t="shared" si="0"/>
        <v>7.695652173913045</v>
      </c>
      <c r="H21" s="42">
        <f t="shared" si="1"/>
        <v>160.90909090909093</v>
      </c>
    </row>
    <row r="22" spans="2:8" s="14" customFormat="1" ht="29.25" customHeight="1">
      <c r="B22" s="22">
        <v>40000000</v>
      </c>
      <c r="C22" s="43" t="s">
        <v>6</v>
      </c>
      <c r="D22" s="24">
        <f>D23</f>
        <v>1496.9</v>
      </c>
      <c r="E22" s="24">
        <f>E23</f>
        <v>351.3</v>
      </c>
      <c r="F22" s="24">
        <f>F23</f>
        <v>239.2</v>
      </c>
      <c r="G22" s="24">
        <f t="shared" si="0"/>
        <v>15.979691362148438</v>
      </c>
      <c r="H22" s="24">
        <f t="shared" si="1"/>
        <v>68.08995160831198</v>
      </c>
    </row>
    <row r="23" spans="2:8" ht="24" customHeight="1" hidden="1">
      <c r="B23" s="31">
        <v>41000000</v>
      </c>
      <c r="C23" s="44" t="s">
        <v>7</v>
      </c>
      <c r="D23" s="32">
        <f>D24+D27</f>
        <v>1496.9</v>
      </c>
      <c r="E23" s="32">
        <f>E24+E27</f>
        <v>351.3</v>
      </c>
      <c r="F23" s="32">
        <f>F24+F27</f>
        <v>239.2</v>
      </c>
      <c r="G23" s="32">
        <f t="shared" si="0"/>
        <v>15.979691362148438</v>
      </c>
      <c r="H23" s="32">
        <f t="shared" si="1"/>
        <v>68.08995160831198</v>
      </c>
    </row>
    <row r="24" spans="2:8" ht="20.25" hidden="1">
      <c r="B24" s="45"/>
      <c r="C24" s="44" t="s">
        <v>8</v>
      </c>
      <c r="D24" s="32">
        <f>SUM(D25:D26)</f>
        <v>0</v>
      </c>
      <c r="E24" s="32">
        <f>SUM(E25:E26)</f>
        <v>0</v>
      </c>
      <c r="F24" s="32">
        <f>SUM(F25:F26)</f>
        <v>0</v>
      </c>
      <c r="G24" s="32">
        <f t="shared" si="0"/>
      </c>
      <c r="H24" s="32">
        <f t="shared" si="1"/>
      </c>
    </row>
    <row r="25" spans="2:8" ht="20.25" hidden="1">
      <c r="B25" s="46">
        <v>41020100</v>
      </c>
      <c r="C25" s="67" t="s">
        <v>32</v>
      </c>
      <c r="D25" s="39"/>
      <c r="E25" s="39"/>
      <c r="F25" s="28"/>
      <c r="G25" s="34">
        <f t="shared" si="0"/>
      </c>
      <c r="H25" s="34">
        <f t="shared" si="1"/>
      </c>
    </row>
    <row r="26" spans="2:8" ht="93.75" hidden="1">
      <c r="B26" s="47">
        <v>41040200</v>
      </c>
      <c r="C26" s="68" t="s">
        <v>38</v>
      </c>
      <c r="D26" s="39"/>
      <c r="E26" s="39"/>
      <c r="F26" s="28"/>
      <c r="G26" s="34">
        <f>IF(D26=0,"",IF(F26/D26*100&gt;=200,"В/100",F26/D26*100))</f>
      </c>
      <c r="H26" s="34">
        <f>IF(E26=0,"",IF(F26/E26*100&gt;=200,"В/100",F26/E26*100))</f>
      </c>
    </row>
    <row r="27" spans="2:8" ht="25.5" customHeight="1">
      <c r="B27" s="45">
        <v>41030000</v>
      </c>
      <c r="C27" s="48" t="s">
        <v>3</v>
      </c>
      <c r="D27" s="32">
        <f>SUM(D28:D36)</f>
        <v>1496.9</v>
      </c>
      <c r="E27" s="32">
        <f>SUM(E28:E36)</f>
        <v>351.3</v>
      </c>
      <c r="F27" s="32">
        <f>SUM(F28:F36)</f>
        <v>239.2</v>
      </c>
      <c r="G27" s="32">
        <f t="shared" si="0"/>
        <v>15.979691362148438</v>
      </c>
      <c r="H27" s="32">
        <f t="shared" si="1"/>
        <v>68.08995160831198</v>
      </c>
    </row>
    <row r="28" spans="2:8" ht="37.5" hidden="1">
      <c r="B28" s="47">
        <v>41033900</v>
      </c>
      <c r="C28" s="68" t="s">
        <v>33</v>
      </c>
      <c r="D28" s="34"/>
      <c r="E28" s="34"/>
      <c r="F28" s="37"/>
      <c r="G28" s="34">
        <f t="shared" si="0"/>
      </c>
      <c r="H28" s="34">
        <f t="shared" si="1"/>
      </c>
    </row>
    <row r="29" spans="2:8" ht="37.5" hidden="1">
      <c r="B29" s="47">
        <v>41034200</v>
      </c>
      <c r="C29" s="68" t="s">
        <v>34</v>
      </c>
      <c r="D29" s="34"/>
      <c r="E29" s="34"/>
      <c r="F29" s="34"/>
      <c r="G29" s="34">
        <f t="shared" si="0"/>
      </c>
      <c r="H29" s="34">
        <f t="shared" si="1"/>
      </c>
    </row>
    <row r="30" spans="2:8" ht="75" hidden="1">
      <c r="B30" s="46">
        <v>41034500</v>
      </c>
      <c r="C30" s="69" t="s">
        <v>42</v>
      </c>
      <c r="D30" s="34"/>
      <c r="E30" s="34"/>
      <c r="F30" s="28"/>
      <c r="G30" s="34">
        <f t="shared" si="0"/>
      </c>
      <c r="H30" s="34">
        <f t="shared" si="1"/>
      </c>
    </row>
    <row r="31" spans="2:8" ht="57.75" customHeight="1" hidden="1">
      <c r="B31" s="47">
        <v>41051200</v>
      </c>
      <c r="C31" s="68" t="s">
        <v>47</v>
      </c>
      <c r="D31" s="34"/>
      <c r="E31" s="34"/>
      <c r="F31" s="37"/>
      <c r="G31" s="34">
        <f t="shared" si="0"/>
      </c>
      <c r="H31" s="34">
        <f t="shared" si="1"/>
      </c>
    </row>
    <row r="32" spans="2:8" ht="56.25" hidden="1">
      <c r="B32" s="47">
        <v>41051500</v>
      </c>
      <c r="C32" s="68" t="s">
        <v>39</v>
      </c>
      <c r="D32" s="34"/>
      <c r="E32" s="34"/>
      <c r="F32" s="28"/>
      <c r="G32" s="34">
        <f t="shared" si="0"/>
      </c>
      <c r="H32" s="34">
        <f t="shared" si="1"/>
      </c>
    </row>
    <row r="33" spans="2:8" ht="93.75" hidden="1">
      <c r="B33" s="47">
        <v>41052000</v>
      </c>
      <c r="C33" s="68" t="s">
        <v>40</v>
      </c>
      <c r="D33" s="34"/>
      <c r="E33" s="34"/>
      <c r="F33" s="37"/>
      <c r="G33" s="34">
        <f t="shared" si="0"/>
      </c>
      <c r="H33" s="34">
        <f t="shared" si="1"/>
      </c>
    </row>
    <row r="34" spans="2:8" ht="79.5" customHeight="1">
      <c r="B34" s="47">
        <v>41030600</v>
      </c>
      <c r="C34" s="68" t="s">
        <v>48</v>
      </c>
      <c r="D34" s="34">
        <v>1284.9</v>
      </c>
      <c r="E34" s="34">
        <v>321.3</v>
      </c>
      <c r="F34" s="37">
        <v>214.2</v>
      </c>
      <c r="G34" s="34">
        <f>IF(D34=0,"",IF(F34/D34*100&gt;=200,"В/100",F34/D34*100))</f>
        <v>16.670558020079383</v>
      </c>
      <c r="H34" s="34">
        <f>IF(E34=0,"",IF(F34/E34*100&gt;=200,"В/100",F34/E34*100))</f>
        <v>66.66666666666666</v>
      </c>
    </row>
    <row r="35" spans="2:8" ht="25.5" customHeight="1">
      <c r="B35" s="47">
        <v>41053900</v>
      </c>
      <c r="C35" s="68" t="s">
        <v>41</v>
      </c>
      <c r="D35" s="34">
        <v>212</v>
      </c>
      <c r="E35" s="34">
        <v>30</v>
      </c>
      <c r="F35" s="37">
        <v>25</v>
      </c>
      <c r="G35" s="34">
        <f>IF(D35=0,"",IF(F35/D35*100&gt;=200,"В/100",F35/D35*100))</f>
        <v>11.79245283018868</v>
      </c>
      <c r="H35" s="34">
        <f>IF(E35=0,"",IF(F35/E35*100&gt;=200,"В/100",F35/E35*100))</f>
        <v>83.33333333333334</v>
      </c>
    </row>
    <row r="36" spans="2:8" ht="33" customHeight="1" hidden="1">
      <c r="B36" s="28">
        <v>41037000</v>
      </c>
      <c r="C36" s="49" t="s">
        <v>18</v>
      </c>
      <c r="D36" s="34"/>
      <c r="E36" s="34"/>
      <c r="F36" s="37"/>
      <c r="G36" s="34">
        <f t="shared" si="0"/>
      </c>
      <c r="H36" s="34">
        <f t="shared" si="1"/>
      </c>
    </row>
    <row r="37" spans="2:8" s="66" customFormat="1" ht="50.25" customHeight="1">
      <c r="B37" s="16"/>
      <c r="C37" s="17" t="s">
        <v>10</v>
      </c>
      <c r="D37" s="18">
        <f>D21+D22</f>
        <v>1726.9</v>
      </c>
      <c r="E37" s="18">
        <f>E21+E22</f>
        <v>362.3</v>
      </c>
      <c r="F37" s="18">
        <f>F21+F22</f>
        <v>256.9</v>
      </c>
      <c r="G37" s="18">
        <f t="shared" si="0"/>
        <v>14.876368058370486</v>
      </c>
      <c r="H37" s="18">
        <f t="shared" si="1"/>
        <v>70.90808722053545</v>
      </c>
    </row>
    <row r="38" spans="2:8" s="12" customFormat="1" ht="24" customHeight="1">
      <c r="B38" s="50"/>
      <c r="C38" s="51" t="s">
        <v>27</v>
      </c>
      <c r="D38" s="52"/>
      <c r="E38" s="52"/>
      <c r="F38" s="52"/>
      <c r="G38" s="52">
        <f t="shared" si="0"/>
      </c>
      <c r="H38" s="52">
        <f t="shared" si="1"/>
      </c>
    </row>
    <row r="39" spans="2:8" s="12" customFormat="1" ht="24" customHeight="1">
      <c r="B39" s="53">
        <v>20000000</v>
      </c>
      <c r="C39" s="54" t="s">
        <v>1</v>
      </c>
      <c r="D39" s="24">
        <f>D40</f>
        <v>3</v>
      </c>
      <c r="E39" s="24">
        <f>E40</f>
        <v>0</v>
      </c>
      <c r="F39" s="24">
        <f>F40</f>
        <v>1.9</v>
      </c>
      <c r="G39" s="24">
        <f t="shared" si="0"/>
        <v>63.33333333333333</v>
      </c>
      <c r="H39" s="24">
        <f t="shared" si="1"/>
      </c>
    </row>
    <row r="40" spans="2:8" s="14" customFormat="1" ht="28.5" customHeight="1">
      <c r="B40" s="55">
        <v>25000000</v>
      </c>
      <c r="C40" s="56" t="s">
        <v>2</v>
      </c>
      <c r="D40" s="55">
        <v>3</v>
      </c>
      <c r="E40" s="55"/>
      <c r="F40" s="57">
        <v>1.9</v>
      </c>
      <c r="G40" s="57">
        <f t="shared" si="0"/>
        <v>63.33333333333333</v>
      </c>
      <c r="H40" s="57">
        <f t="shared" si="1"/>
      </c>
    </row>
    <row r="41" spans="2:8" s="14" customFormat="1" ht="20.25" hidden="1">
      <c r="B41" s="22">
        <v>41030000</v>
      </c>
      <c r="C41" s="58" t="s">
        <v>29</v>
      </c>
      <c r="D41" s="22">
        <f>D42+D43</f>
        <v>0</v>
      </c>
      <c r="E41" s="22">
        <f>E42+E43</f>
        <v>0</v>
      </c>
      <c r="F41" s="22">
        <f>F42+F43</f>
        <v>0</v>
      </c>
      <c r="G41" s="24">
        <f t="shared" si="0"/>
      </c>
      <c r="H41" s="59">
        <f t="shared" si="1"/>
      </c>
    </row>
    <row r="42" spans="2:8" ht="48" customHeight="1" hidden="1">
      <c r="B42" s="28">
        <v>41034400</v>
      </c>
      <c r="C42" s="60" t="s">
        <v>16</v>
      </c>
      <c r="D42" s="28">
        <v>0</v>
      </c>
      <c r="E42" s="28"/>
      <c r="F42" s="34">
        <v>0</v>
      </c>
      <c r="G42" s="34">
        <f t="shared" si="0"/>
      </c>
      <c r="H42" s="34">
        <f t="shared" si="1"/>
      </c>
    </row>
    <row r="43" spans="2:8" ht="44.25" customHeight="1" hidden="1">
      <c r="B43" s="28">
        <v>41036600</v>
      </c>
      <c r="C43" s="60" t="s">
        <v>31</v>
      </c>
      <c r="D43" s="28">
        <v>0</v>
      </c>
      <c r="E43" s="28"/>
      <c r="F43" s="34">
        <v>0</v>
      </c>
      <c r="G43" s="34">
        <f t="shared" si="0"/>
      </c>
      <c r="H43" s="34">
        <f t="shared" si="1"/>
      </c>
    </row>
    <row r="44" spans="2:8" s="66" customFormat="1" ht="51.75" customHeight="1">
      <c r="B44" s="19"/>
      <c r="C44" s="70" t="s">
        <v>30</v>
      </c>
      <c r="D44" s="18">
        <f>D41+D40</f>
        <v>3</v>
      </c>
      <c r="E44" s="18">
        <f>E41+E40</f>
        <v>0</v>
      </c>
      <c r="F44" s="18">
        <f>F41+F40</f>
        <v>1.9</v>
      </c>
      <c r="G44" s="18">
        <f t="shared" si="0"/>
        <v>63.33333333333333</v>
      </c>
      <c r="H44" s="18">
        <f t="shared" si="1"/>
      </c>
    </row>
    <row r="45" spans="2:8" ht="6" customHeight="1">
      <c r="B45" s="28"/>
      <c r="C45" s="30"/>
      <c r="D45" s="61"/>
      <c r="E45" s="61"/>
      <c r="F45" s="28"/>
      <c r="G45" s="62">
        <f t="shared" si="0"/>
      </c>
      <c r="H45" s="63">
        <f t="shared" si="1"/>
      </c>
    </row>
    <row r="46" spans="2:8" s="66" customFormat="1" ht="25.5" customHeight="1">
      <c r="B46" s="19"/>
      <c r="C46" s="20" t="s">
        <v>9</v>
      </c>
      <c r="D46" s="21">
        <f>D37+D44</f>
        <v>1729.9</v>
      </c>
      <c r="E46" s="21">
        <f>E37+E44</f>
        <v>362.3</v>
      </c>
      <c r="F46" s="21">
        <f>F37+F44</f>
        <v>258.79999999999995</v>
      </c>
      <c r="G46" s="18">
        <f t="shared" si="0"/>
        <v>14.960402335395106</v>
      </c>
      <c r="H46" s="18">
        <f t="shared" si="1"/>
        <v>71.4325144907535</v>
      </c>
    </row>
    <row r="47" spans="4:8" ht="18.75">
      <c r="D47" s="5"/>
      <c r="E47" s="5"/>
      <c r="F47" s="5"/>
      <c r="G47" s="15"/>
      <c r="H47" s="15"/>
    </row>
    <row r="48" spans="4:8" ht="18.75">
      <c r="D48" s="5"/>
      <c r="E48" s="5"/>
      <c r="F48" s="5"/>
      <c r="G48" s="15"/>
      <c r="H48" s="15"/>
    </row>
    <row r="49" spans="3:8" ht="18.75">
      <c r="C49" s="6"/>
      <c r="D49" s="7"/>
      <c r="E49" s="7"/>
      <c r="F49" s="5"/>
      <c r="G49" s="15"/>
      <c r="H49" s="15"/>
    </row>
    <row r="50" spans="4:8" ht="18.75">
      <c r="D50" s="5"/>
      <c r="E50" s="5"/>
      <c r="F50" s="5"/>
      <c r="G50" s="15"/>
      <c r="H50" s="15"/>
    </row>
    <row r="51" spans="4:8" ht="18.75">
      <c r="D51" s="5"/>
      <c r="E51" s="5"/>
      <c r="F51" s="5"/>
      <c r="G51" s="15"/>
      <c r="H51" s="15"/>
    </row>
    <row r="52" spans="4:8" ht="18.75">
      <c r="D52" s="5"/>
      <c r="E52" s="5"/>
      <c r="F52" s="5"/>
      <c r="G52" s="15"/>
      <c r="H52" s="15"/>
    </row>
    <row r="53" spans="4:8" ht="18.75">
      <c r="D53" s="5"/>
      <c r="E53" s="5"/>
      <c r="F53" s="5"/>
      <c r="G53" s="15"/>
      <c r="H53" s="15"/>
    </row>
    <row r="54" spans="4:8" ht="18.75">
      <c r="D54" s="5"/>
      <c r="E54" s="5"/>
      <c r="F54" s="5"/>
      <c r="G54" s="15"/>
      <c r="H54" s="15"/>
    </row>
    <row r="55" spans="4:8" ht="18.75">
      <c r="D55" s="5"/>
      <c r="E55" s="5"/>
      <c r="F55" s="5"/>
      <c r="G55" s="15"/>
      <c r="H55" s="15"/>
    </row>
    <row r="56" spans="4:8" ht="18.75">
      <c r="D56" s="5"/>
      <c r="E56" s="5"/>
      <c r="F56" s="5"/>
      <c r="G56" s="15"/>
      <c r="H56" s="15"/>
    </row>
    <row r="57" spans="4:8" ht="18.75">
      <c r="D57" s="5"/>
      <c r="E57" s="5"/>
      <c r="F57" s="5"/>
      <c r="G57" s="15"/>
      <c r="H57" s="15"/>
    </row>
    <row r="58" spans="4:8" ht="18.75">
      <c r="D58" s="5"/>
      <c r="E58" s="5"/>
      <c r="F58" s="5"/>
      <c r="G58" s="15"/>
      <c r="H58" s="15"/>
    </row>
    <row r="59" spans="4:8" ht="18.75">
      <c r="D59" s="5"/>
      <c r="E59" s="5"/>
      <c r="F59" s="5"/>
      <c r="G59" s="15"/>
      <c r="H59" s="15"/>
    </row>
    <row r="60" spans="4:8" ht="18.75">
      <c r="D60" s="5"/>
      <c r="E60" s="5"/>
      <c r="F60" s="5"/>
      <c r="G60" s="15"/>
      <c r="H60" s="15"/>
    </row>
    <row r="61" spans="4:8" ht="18.75">
      <c r="D61" s="5"/>
      <c r="E61" s="5"/>
      <c r="F61" s="5"/>
      <c r="G61" s="15"/>
      <c r="H61" s="15"/>
    </row>
    <row r="62" spans="4:8" ht="18.75">
      <c r="D62" s="5"/>
      <c r="E62" s="5"/>
      <c r="F62" s="5"/>
      <c r="G62" s="15"/>
      <c r="H62" s="15"/>
    </row>
    <row r="63" spans="4:8" ht="18.75">
      <c r="D63" s="5"/>
      <c r="E63" s="5"/>
      <c r="F63" s="5"/>
      <c r="G63" s="15"/>
      <c r="H63" s="15"/>
    </row>
    <row r="64" spans="4:8" ht="18.75">
      <c r="D64" s="5"/>
      <c r="E64" s="5"/>
      <c r="F64" s="5"/>
      <c r="G64" s="15"/>
      <c r="H64" s="15"/>
    </row>
    <row r="65" spans="4:8" ht="18.75">
      <c r="D65" s="5"/>
      <c r="E65" s="5"/>
      <c r="F65" s="5"/>
      <c r="G65" s="15"/>
      <c r="H65" s="15"/>
    </row>
    <row r="66" spans="4:8" ht="18.75">
      <c r="D66" s="5"/>
      <c r="E66" s="5"/>
      <c r="F66" s="5"/>
      <c r="G66" s="15"/>
      <c r="H66" s="15"/>
    </row>
    <row r="67" spans="4:8" ht="18.75">
      <c r="D67" s="5"/>
      <c r="E67" s="5"/>
      <c r="F67" s="5"/>
      <c r="G67" s="15"/>
      <c r="H67" s="15"/>
    </row>
    <row r="68" spans="4:8" ht="18.75">
      <c r="D68" s="5"/>
      <c r="E68" s="5"/>
      <c r="F68" s="5"/>
      <c r="G68" s="15"/>
      <c r="H68" s="15"/>
    </row>
    <row r="69" spans="4:8" ht="18.75">
      <c r="D69" s="5"/>
      <c r="E69" s="5"/>
      <c r="F69" s="5"/>
      <c r="G69" s="15"/>
      <c r="H69" s="15"/>
    </row>
    <row r="70" spans="4:8" ht="18.75">
      <c r="D70" s="5"/>
      <c r="E70" s="5"/>
      <c r="F70" s="5"/>
      <c r="G70" s="15"/>
      <c r="H70" s="15"/>
    </row>
    <row r="71" spans="4:8" ht="18.75">
      <c r="D71" s="5"/>
      <c r="E71" s="5"/>
      <c r="F71" s="5"/>
      <c r="G71" s="15"/>
      <c r="H71" s="15"/>
    </row>
    <row r="72" spans="4:8" ht="18.75">
      <c r="D72" s="5"/>
      <c r="E72" s="5"/>
      <c r="F72" s="5"/>
      <c r="G72" s="15"/>
      <c r="H72" s="15"/>
    </row>
    <row r="73" spans="4:8" ht="18.75">
      <c r="D73" s="5"/>
      <c r="E73" s="5"/>
      <c r="F73" s="5"/>
      <c r="G73" s="15"/>
      <c r="H73" s="15"/>
    </row>
    <row r="74" spans="4:8" ht="18.75">
      <c r="D74" s="5"/>
      <c r="E74" s="5"/>
      <c r="F74" s="5"/>
      <c r="G74" s="15"/>
      <c r="H74" s="15"/>
    </row>
    <row r="75" spans="4:8" ht="18.75">
      <c r="D75" s="5"/>
      <c r="E75" s="5"/>
      <c r="F75" s="5"/>
      <c r="G75" s="15"/>
      <c r="H75" s="15"/>
    </row>
    <row r="76" spans="4:8" ht="18.75">
      <c r="D76" s="5"/>
      <c r="E76" s="5"/>
      <c r="F76" s="5"/>
      <c r="G76" s="15"/>
      <c r="H76" s="15"/>
    </row>
    <row r="77" spans="4:8" ht="18.75">
      <c r="D77" s="5"/>
      <c r="E77" s="5"/>
      <c r="F77" s="5"/>
      <c r="G77" s="15"/>
      <c r="H77" s="15"/>
    </row>
    <row r="78" spans="4:8" ht="18.75">
      <c r="D78" s="5"/>
      <c r="E78" s="5"/>
      <c r="F78" s="5"/>
      <c r="G78" s="15"/>
      <c r="H78" s="15"/>
    </row>
    <row r="79" spans="4:8" ht="18.75">
      <c r="D79" s="5"/>
      <c r="E79" s="5"/>
      <c r="F79" s="5"/>
      <c r="G79" s="15"/>
      <c r="H79" s="15"/>
    </row>
    <row r="80" spans="4:8" ht="18.75">
      <c r="D80" s="5"/>
      <c r="E80" s="5"/>
      <c r="F80" s="5"/>
      <c r="G80" s="15"/>
      <c r="H80" s="15"/>
    </row>
    <row r="81" spans="4:8" ht="18.75">
      <c r="D81" s="5"/>
      <c r="E81" s="5"/>
      <c r="F81" s="5"/>
      <c r="G81" s="15"/>
      <c r="H81" s="15"/>
    </row>
    <row r="82" spans="4:8" ht="18.75">
      <c r="D82" s="5"/>
      <c r="E82" s="5"/>
      <c r="F82" s="5"/>
      <c r="G82" s="15"/>
      <c r="H82" s="15"/>
    </row>
    <row r="83" spans="4:8" ht="18.75">
      <c r="D83" s="5"/>
      <c r="E83" s="5"/>
      <c r="F83" s="5"/>
      <c r="G83" s="15"/>
      <c r="H83" s="15"/>
    </row>
    <row r="84" spans="4:8" ht="18.75">
      <c r="D84" s="5"/>
      <c r="E84" s="5"/>
      <c r="F84" s="5"/>
      <c r="G84" s="15"/>
      <c r="H84" s="1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  <row r="124" spans="4:8" ht="18.75">
      <c r="D124" s="5"/>
      <c r="E124" s="5"/>
      <c r="F124" s="5"/>
      <c r="G124" s="5"/>
      <c r="H124" s="5"/>
    </row>
  </sheetData>
  <sheetProtection/>
  <mergeCells count="2">
    <mergeCell ref="B2:H2"/>
    <mergeCell ref="E1:H1"/>
  </mergeCells>
  <printOptions/>
  <pageMargins left="0.3937007874015748" right="0.1968503937007874" top="0.3937007874015748" bottom="0.1968503937007874" header="0.4724409448818898" footer="0.5118110236220472"/>
  <pageSetup fitToHeight="1" fitToWidth="1" horizontalDpi="600" verticalDpi="600" orientation="portrait" paperSize="9" scale="69" r:id="rId1"/>
  <ignoredErrors>
    <ignoredError sqref="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2022-05-09T06:52:54Z</cp:lastPrinted>
  <dcterms:created xsi:type="dcterms:W3CDTF">2002-08-22T12:41:49Z</dcterms:created>
  <dcterms:modified xsi:type="dcterms:W3CDTF">2023-04-21T09:55:26Z</dcterms:modified>
  <cp:category/>
  <cp:version/>
  <cp:contentType/>
  <cp:contentStatus/>
</cp:coreProperties>
</file>